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B077DA33-8A58-48F1-904E-49C278C5F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F30" i="4"/>
  <c r="E30" i="4"/>
  <c r="F42" i="4"/>
  <c r="E42" i="4"/>
  <c r="F24" i="4"/>
  <c r="E24" i="4"/>
  <c r="F14" i="4"/>
  <c r="F26" i="4" s="1"/>
  <c r="E14" i="4"/>
  <c r="C26" i="4"/>
  <c r="B26" i="4"/>
  <c r="C13" i="4"/>
  <c r="B13" i="4"/>
  <c r="E26" i="4" l="1"/>
  <c r="B28" i="4"/>
  <c r="C28" i="4"/>
  <c r="F46" i="4"/>
  <c r="F48" i="4" s="1"/>
  <c r="E46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<sst xmlns="http://schemas.openxmlformats.org/spreadsheetml/2006/main" count="62" uniqueCount="61">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</sst>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7871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188440189.63999999</v>
      </c>
      <c r="C5" s="11">
        <v>153024097.09</v>
      </c>
      <c r="D5" s="10" t="s">
        <v>36</v>
      </c>
      <c r="E5" s="11">
        <v>7299762.3499999996</v>
      </c>
      <c r="F5" s="12">
        <v>10210360.710000001</v>
      </c>
    </row>
    <row r="6" spans="1:6" x14ac:dyDescent="0.2">
      <c r="A6" s="10" t="s">
        <v>23</v>
      </c>
      <c r="B6" s="11">
        <v>23477724.079999998</v>
      </c>
      <c r="C6" s="11">
        <v>31402984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5904875.46</v>
      </c>
      <c r="C7" s="11">
        <v>6103860.5700000003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226472403.5</v>
      </c>
      <c r="C8" s="11">
        <v>240345254.25999999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23756914.34</v>
      </c>
      <c r="F10" s="12">
        <v>22170921.68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442645103.96999997</v>
      </c>
      <c r="C13" s="14">
        <f>SUM(C5:C11)</f>
        <v>429226107.20999998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31056676.689999998</v>
      </c>
      <c r="F14" s="19">
        <f>SUM(F5:F12)</f>
        <v>32381282.390000001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192056709.03</v>
      </c>
      <c r="C17" s="11">
        <v>179527448.09999999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48053878.25</v>
      </c>
      <c r="C18" s="11">
        <v>49294868.659999996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19003544.870000001</v>
      </c>
      <c r="C19" s="11">
        <v>16953651.18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2876014.11</v>
      </c>
      <c r="C20" s="11">
        <v>1781746.38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-34197273.57</v>
      </c>
      <c r="C21" s="11">
        <v>-31545151.219999999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SUM(E17:E22)</f>
        <v>0</v>
      </c>
      <c r="F24" s="19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227792872.69000003</v>
      </c>
      <c r="C26" s="14">
        <f>SUM(C16:C24)</f>
        <v>216012563.09999999</v>
      </c>
      <c r="D26" s="21" t="s">
        <v>50</v>
      </c>
      <c r="E26" s="14">
        <f>+E14+E24</f>
        <v>31056676.689999998</v>
      </c>
      <c r="F26" s="19">
        <f>+F14+F24</f>
        <v>32381282.390000001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670437976.65999997</v>
      </c>
      <c r="C28" s="14">
        <f>+C13+C26</f>
        <v>645238670.30999994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42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2"/>
      <c r="B31" s="23"/>
      <c r="C31" s="16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85784011.969999999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44</v>
      </c>
      <c r="E35" s="14">
        <f>SUM(E36:E40)</f>
        <v>382525668.61000001</v>
      </c>
      <c r="F35" s="19">
        <f>SUM(F36:F40)</f>
        <v>356001756.56000006</v>
      </c>
    </row>
    <row r="36" spans="1:6" x14ac:dyDescent="0.2">
      <c r="A36" s="22"/>
      <c r="B36" s="23"/>
      <c r="C36" s="16"/>
      <c r="D36" s="10" t="s">
        <v>46</v>
      </c>
      <c r="E36" s="11">
        <v>30656470.00999999</v>
      </c>
      <c r="F36" s="12">
        <v>28870480.730000019</v>
      </c>
    </row>
    <row r="37" spans="1:6" x14ac:dyDescent="0.2">
      <c r="A37" s="22"/>
      <c r="B37" s="23"/>
      <c r="C37" s="16"/>
      <c r="D37" s="10" t="s">
        <v>14</v>
      </c>
      <c r="E37" s="11">
        <v>349848741.67000002</v>
      </c>
      <c r="F37" s="12">
        <v>320978260.94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-985013.73</v>
      </c>
      <c r="F40" s="12">
        <v>3147544.23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639381299.97000003</v>
      </c>
      <c r="F46" s="19">
        <f>+F30+F35+F42</f>
        <v>612857387.92000008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49</v>
      </c>
      <c r="E48" s="14">
        <f>+E26+E46</f>
        <v>670437976.66000009</v>
      </c>
      <c r="F48" s="14">
        <f>+F26+F46</f>
        <v>645238670.31000006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2021-02-11T18:38:56Z</cp:lastPrinted>
  <dcterms:created xsi:type="dcterms:W3CDTF">2012-12-11T20:26:08Z</dcterms:created>
  <dcterms:modified xsi:type="dcterms:W3CDTF">2023-01-16T17:52:44Z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